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20" windowWidth="14355" windowHeight="4680" activeTab="2"/>
  </bookViews>
  <sheets>
    <sheet name="Pricing Worksheet Instructions" sheetId="1" r:id="rId1"/>
    <sheet name="Practice Report Card" sheetId="2" r:id="rId2"/>
    <sheet name="Service Usage Metrics" sheetId="3" r:id="rId3"/>
  </sheets>
  <calcPr calcId="125725"/>
</workbook>
</file>

<file path=xl/calcChain.xml><?xml version="1.0" encoding="utf-8"?>
<calcChain xmlns="http://schemas.openxmlformats.org/spreadsheetml/2006/main">
  <c r="D20" i="3"/>
  <c r="F20" s="1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D11"/>
  <c r="F11" s="1"/>
  <c r="D10"/>
  <c r="F10" s="1"/>
  <c r="D9"/>
  <c r="F9" s="1"/>
  <c r="D8"/>
  <c r="F8" s="1"/>
  <c r="E12" i="2"/>
  <c r="C12"/>
  <c r="B12"/>
  <c r="F11"/>
  <c r="D11"/>
  <c r="F10"/>
  <c r="D10"/>
  <c r="F9"/>
  <c r="D9"/>
  <c r="F8"/>
  <c r="F12" s="1"/>
  <c r="D8"/>
  <c r="D12" s="1"/>
  <c r="D5" i="1"/>
  <c r="F5" s="1"/>
  <c r="G5" s="1"/>
  <c r="Q14"/>
  <c r="Q20"/>
  <c r="Q25"/>
  <c r="Q6"/>
  <c r="Q11"/>
  <c r="F14"/>
  <c r="F20"/>
  <c r="F24"/>
  <c r="H14"/>
  <c r="H20"/>
  <c r="H24"/>
  <c r="D6"/>
  <c r="F6" s="1"/>
  <c r="B31"/>
  <c r="M24"/>
  <c r="O24" s="1"/>
  <c r="P24" s="1"/>
  <c r="M5"/>
  <c r="O6" s="1"/>
  <c r="M6"/>
  <c r="K31"/>
  <c r="M30"/>
  <c r="O30" s="1"/>
  <c r="P30" s="1"/>
  <c r="M29"/>
  <c r="O29" s="1"/>
  <c r="P29" s="1"/>
  <c r="M28"/>
  <c r="O28" s="1"/>
  <c r="P28" s="1"/>
  <c r="M26"/>
  <c r="O26" s="1"/>
  <c r="P26" s="1"/>
  <c r="M25"/>
  <c r="O25" s="1"/>
  <c r="P25" s="1"/>
  <c r="M23"/>
  <c r="O23" s="1"/>
  <c r="P23" s="1"/>
  <c r="M21"/>
  <c r="O21" s="1"/>
  <c r="P21" s="1"/>
  <c r="M19"/>
  <c r="O19" s="1"/>
  <c r="P19" s="1"/>
  <c r="M18"/>
  <c r="O18" s="1"/>
  <c r="P18" s="1"/>
  <c r="M17"/>
  <c r="O17" s="1"/>
  <c r="P17" s="1"/>
  <c r="M15"/>
  <c r="O15" s="1"/>
  <c r="P15" s="1"/>
  <c r="M13"/>
  <c r="O13" s="1"/>
  <c r="P13" s="1"/>
  <c r="M11"/>
  <c r="O11" s="1"/>
  <c r="P11" s="1"/>
  <c r="M10"/>
  <c r="O10" s="1"/>
  <c r="P10" s="1"/>
  <c r="M9"/>
  <c r="O9" s="1"/>
  <c r="P9" s="1"/>
  <c r="M7"/>
  <c r="O7" s="1"/>
  <c r="P7" s="1"/>
  <c r="Q19" l="1"/>
  <c r="Q9"/>
  <c r="Q28"/>
  <c r="Q15"/>
  <c r="O5"/>
  <c r="Q10"/>
  <c r="Q29"/>
  <c r="Q24"/>
  <c r="Q5"/>
  <c r="Q23"/>
  <c r="Q18"/>
  <c r="H6"/>
  <c r="Q13"/>
  <c r="Q7"/>
  <c r="Q26"/>
  <c r="Q21"/>
  <c r="Q17"/>
  <c r="H5"/>
  <c r="Q30"/>
  <c r="P6"/>
  <c r="P5" l="1"/>
  <c r="O31"/>
  <c r="P31" s="1"/>
  <c r="G6"/>
  <c r="D7"/>
  <c r="F7" l="1"/>
  <c r="G7" s="1"/>
  <c r="H7"/>
  <c r="D17"/>
  <c r="D18"/>
  <c r="D19"/>
  <c r="D21"/>
  <c r="D23"/>
  <c r="D25"/>
  <c r="D26"/>
  <c r="D28"/>
  <c r="D29"/>
  <c r="D30"/>
  <c r="D9"/>
  <c r="D10"/>
  <c r="D11"/>
  <c r="D13"/>
  <c r="D15"/>
  <c r="H25" l="1"/>
  <c r="F25"/>
  <c r="G25" s="1"/>
  <c r="F29"/>
  <c r="G29" s="1"/>
  <c r="H29"/>
  <c r="F17"/>
  <c r="G17" s="1"/>
  <c r="H17"/>
  <c r="F21"/>
  <c r="H21"/>
  <c r="F13"/>
  <c r="G13" s="1"/>
  <c r="H13"/>
  <c r="F30"/>
  <c r="G30" s="1"/>
  <c r="H30"/>
  <c r="F18"/>
  <c r="G18" s="1"/>
  <c r="H18"/>
  <c r="F11"/>
  <c r="G11" s="1"/>
  <c r="H11"/>
  <c r="F23"/>
  <c r="G23" s="1"/>
  <c r="H23"/>
  <c r="F10"/>
  <c r="G10" s="1"/>
  <c r="H10"/>
  <c r="F28"/>
  <c r="G28" s="1"/>
  <c r="H28"/>
  <c r="F15"/>
  <c r="G15" s="1"/>
  <c r="H15"/>
  <c r="F9"/>
  <c r="G9" s="1"/>
  <c r="H9"/>
  <c r="F26"/>
  <c r="G26" s="1"/>
  <c r="H26"/>
  <c r="F19"/>
  <c r="G19" s="1"/>
  <c r="H19"/>
  <c r="G21"/>
  <c r="F31" l="1"/>
  <c r="G31" s="1"/>
</calcChain>
</file>

<file path=xl/sharedStrings.xml><?xml version="1.0" encoding="utf-8"?>
<sst xmlns="http://schemas.openxmlformats.org/spreadsheetml/2006/main" count="96" uniqueCount="71">
  <si>
    <t>Retail Price</t>
  </si>
  <si>
    <t>% Discount</t>
  </si>
  <si>
    <t>Plan Price</t>
  </si>
  <si>
    <t>Quantity</t>
  </si>
  <si>
    <t>Price/Month</t>
  </si>
  <si>
    <t>Components</t>
  </si>
  <si>
    <t>PLAN NAME:</t>
  </si>
  <si>
    <t>Exams</t>
  </si>
  <si>
    <t>Diagnostics</t>
  </si>
  <si>
    <t>Treatments/Services</t>
  </si>
  <si>
    <t>Dentistry/Surgery</t>
  </si>
  <si>
    <t>TOTAL</t>
  </si>
  <si>
    <t>Total Plan Price</t>
  </si>
  <si>
    <t>Instructions for Use</t>
  </si>
  <si>
    <t>Sample Plan - Feline Adult Maintenance</t>
  </si>
  <si>
    <t>Wellness Examination</t>
  </si>
  <si>
    <t>FVRCP</t>
  </si>
  <si>
    <t>Rabies</t>
  </si>
  <si>
    <t>Core Vaccines</t>
  </si>
  <si>
    <t>Non-core Vaccines</t>
  </si>
  <si>
    <t>FELV</t>
  </si>
  <si>
    <t>Ear Swab/Cytology</t>
  </si>
  <si>
    <t>Fecal</t>
  </si>
  <si>
    <t>Deworming</t>
  </si>
  <si>
    <t>Chemistry Panel/CBC</t>
  </si>
  <si>
    <t>Urinalysis</t>
  </si>
  <si>
    <t>The amount you intend to discount this service as part of a preventive healthcare plan; this can be the same for all plan</t>
  </si>
  <si>
    <t>Plan Components</t>
  </si>
  <si>
    <t>reflect this (it is currently set at 20%).  You only need to do this once, as it will adjust for all rows in column H.</t>
  </si>
  <si>
    <t>This worksheet is meant to assist with the determination of plan services and pricing for each plan level offered.</t>
  </si>
  <si>
    <t>*DVM Production</t>
  </si>
  <si>
    <t xml:space="preserve">production percentage used in your practice.  To do this click your cursor on H6 and change the number to </t>
  </si>
  <si>
    <t>Take the plan price (not the total plan price) and multiply by the production percentage paid in your practice.</t>
  </si>
  <si>
    <t>* A production rate of 20% has been used for the purpose of this example</t>
  </si>
  <si>
    <t>Non-Core Vaccines</t>
  </si>
  <si>
    <t>TIP: The % discount can be “tweaked” on a line-item basis if the total plan price is either higher or lower than intended.</t>
  </si>
  <si>
    <t>The names of the services you are including in the plan.</t>
  </si>
  <si>
    <t>The current price charged to clients for each service.</t>
  </si>
  <si>
    <t>components, or can vary on a per-service basis.</t>
  </si>
  <si>
    <t>Take the retail price multiplied by the % discount to get the plan price.</t>
  </si>
  <si>
    <t>The number of times this service will be included in the plan.</t>
  </si>
  <si>
    <t>Take the plan price multiplied by the quantity to get the total plan price.</t>
  </si>
  <si>
    <t>Take the total plan price and divide by 12.</t>
  </si>
  <si>
    <t>Preventive Healthcare Plan Practice Report Card</t>
  </si>
  <si>
    <t xml:space="preserve">Number of patients seen </t>
  </si>
  <si>
    <t>Number of plans purchased</t>
  </si>
  <si>
    <t>Rate of acceptance</t>
  </si>
  <si>
    <t>Sales goals</t>
  </si>
  <si>
    <t>Difference of goal to actual (+/-)</t>
  </si>
  <si>
    <t>Current Feline Patients</t>
  </si>
  <si>
    <t>New Feline Patients</t>
  </si>
  <si>
    <t>Current Canine Patients</t>
  </si>
  <si>
    <t>New Canine Patients</t>
  </si>
  <si>
    <t>TOTALS</t>
  </si>
  <si>
    <t>Input the following data:</t>
  </si>
  <si>
    <t>Number of patients seen</t>
  </si>
  <si>
    <t>Service</t>
  </si>
  <si>
    <t>Plan Usage</t>
  </si>
  <si>
    <t>Non-Plan Usage</t>
  </si>
  <si>
    <t>Total Sales/ Usage</t>
  </si>
  <si>
    <t>Previous Period Total Sales/ Usage</t>
  </si>
  <si>
    <t>Difference (+/-)</t>
  </si>
  <si>
    <t>*NOTE: To calculate veterinarian production for your practice you will need to adjust the excel formula to reflect the</t>
  </si>
  <si>
    <t xml:space="preserve">Please see below for instructions on how to use this worksheet. </t>
  </si>
  <si>
    <t xml:space="preserve">Veterinarian Production </t>
  </si>
  <si>
    <t>basis (as long as you are paying production on the discounted plan price for each service).</t>
  </si>
  <si>
    <t xml:space="preserve">If veterinarians are paid on production this column can be used to determine what the production pay is on a per-service </t>
  </si>
  <si>
    <r>
      <t>See the Implementations Worksheets Word</t>
    </r>
    <r>
      <rPr>
        <i/>
        <sz val="11"/>
        <color theme="1"/>
        <rFont val="Calibri"/>
        <family val="2"/>
      </rPr>
      <t xml:space="preserve"> document for detailed instructions on using this tool.</t>
    </r>
  </si>
  <si>
    <t>Preventive Healthcare Plan Service Usage Metrics Worksheet</t>
  </si>
  <si>
    <t>Month: ________________</t>
  </si>
  <si>
    <t>Year: ________________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</si>
</sst>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2"/>
      <color theme="1"/>
      <name val="Calibri"/>
      <family val="2"/>
    </font>
    <font>
      <i/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textRotation="45"/>
    </xf>
    <xf numFmtId="0" fontId="0" fillId="0" borderId="0" xfId="0" applyBorder="1"/>
    <xf numFmtId="0" fontId="2" fillId="2" borderId="1" xfId="0" applyFont="1" applyFill="1" applyBorder="1"/>
    <xf numFmtId="0" fontId="0" fillId="2" borderId="1" xfId="0" applyFill="1" applyBorder="1"/>
    <xf numFmtId="0" fontId="2" fillId="3" borderId="1" xfId="0" applyFont="1" applyFill="1" applyBorder="1"/>
    <xf numFmtId="0" fontId="0" fillId="3" borderId="1" xfId="0" applyFill="1" applyBorder="1"/>
    <xf numFmtId="9" fontId="0" fillId="0" borderId="1" xfId="2" applyFont="1" applyBorder="1"/>
    <xf numFmtId="44" fontId="0" fillId="0" borderId="1" xfId="1" applyFont="1" applyBorder="1"/>
    <xf numFmtId="44" fontId="0" fillId="0" borderId="1" xfId="0" applyNumberFormat="1" applyBorder="1"/>
    <xf numFmtId="44" fontId="0" fillId="2" borderId="1" xfId="0" applyNumberFormat="1" applyFill="1" applyBorder="1"/>
    <xf numFmtId="44" fontId="0" fillId="3" borderId="1" xfId="1" applyFont="1" applyFill="1" applyBorder="1"/>
    <xf numFmtId="44" fontId="0" fillId="2" borderId="1" xfId="1" applyFont="1" applyFill="1" applyBorder="1"/>
    <xf numFmtId="0" fontId="3" fillId="0" borderId="0" xfId="0" applyFont="1" applyBorder="1"/>
    <xf numFmtId="0" fontId="3" fillId="0" borderId="0" xfId="0" applyFont="1" applyFill="1" applyBorder="1"/>
    <xf numFmtId="0" fontId="4" fillId="2" borderId="1" xfId="0" applyFont="1" applyFill="1" applyBorder="1"/>
    <xf numFmtId="9" fontId="0" fillId="2" borderId="1" xfId="2" applyFont="1" applyFill="1" applyBorder="1"/>
    <xf numFmtId="9" fontId="0" fillId="3" borderId="1" xfId="2" applyFont="1" applyFill="1" applyBorder="1"/>
    <xf numFmtId="0" fontId="0" fillId="0" borderId="0" xfId="0" applyFill="1" applyBorder="1"/>
    <xf numFmtId="0" fontId="2" fillId="0" borderId="0" xfId="0" applyFont="1" applyBorder="1"/>
    <xf numFmtId="0" fontId="5" fillId="0" borderId="0" xfId="0" applyFont="1" applyBorder="1"/>
    <xf numFmtId="0" fontId="6" fillId="0" borderId="0" xfId="0" applyFont="1" applyAlignment="1">
      <alignment vertical="center"/>
    </xf>
    <xf numFmtId="0" fontId="5" fillId="0" borderId="0" xfId="0" applyFont="1"/>
    <xf numFmtId="0" fontId="3" fillId="0" borderId="0" xfId="0" applyFont="1"/>
    <xf numFmtId="0" fontId="2" fillId="0" borderId="1" xfId="0" applyFont="1" applyBorder="1" applyAlignment="1">
      <alignment shrinkToFit="1"/>
    </xf>
    <xf numFmtId="9" fontId="0" fillId="0" borderId="1" xfId="2" applyFont="1" applyBorder="1" applyAlignment="1">
      <alignment shrinkToFit="1"/>
    </xf>
    <xf numFmtId="0" fontId="2" fillId="2" borderId="1" xfId="0" applyFont="1" applyFill="1" applyBorder="1" applyAlignment="1">
      <alignment shrinkToFit="1"/>
    </xf>
    <xf numFmtId="9" fontId="2" fillId="2" borderId="1" xfId="2" applyFont="1" applyFill="1" applyBorder="1" applyAlignment="1">
      <alignment shrinkToFit="1"/>
    </xf>
    <xf numFmtId="0" fontId="8" fillId="0" borderId="0" xfId="0" applyFont="1"/>
    <xf numFmtId="0" fontId="0" fillId="0" borderId="0" xfId="0" applyFont="1"/>
    <xf numFmtId="0" fontId="0" fillId="2" borderId="1" xfId="0" applyFont="1" applyFill="1" applyBorder="1" applyAlignment="1">
      <alignment shrinkToFit="1"/>
    </xf>
    <xf numFmtId="0" fontId="2" fillId="2" borderId="1" xfId="0" applyFont="1" applyFill="1" applyBorder="1" applyAlignment="1">
      <alignment wrapText="1" shrinkToFit="1"/>
    </xf>
    <xf numFmtId="0" fontId="0" fillId="0" borderId="1" xfId="0" applyFont="1" applyBorder="1" applyAlignment="1">
      <alignment shrinkToFit="1"/>
    </xf>
    <xf numFmtId="0" fontId="2" fillId="2" borderId="1" xfId="0" applyFont="1" applyFill="1" applyBorder="1" applyAlignment="1">
      <alignment wrapText="1"/>
    </xf>
    <xf numFmtId="0" fontId="0" fillId="0" borderId="1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68"/>
  <sheetViews>
    <sheetView view="pageLayout" zoomScaleNormal="100" workbookViewId="0">
      <selection activeCell="C3" sqref="C3"/>
    </sheetView>
  </sheetViews>
  <sheetFormatPr defaultColWidth="8" defaultRowHeight="15"/>
  <cols>
    <col min="1" max="1" width="25.42578125" customWidth="1"/>
    <col min="4" max="4" width="9.7109375" customWidth="1"/>
    <col min="8" max="8" width="9.28515625" customWidth="1"/>
    <col min="9" max="9" width="18.28515625" customWidth="1"/>
    <col min="10" max="10" width="28.85546875" customWidth="1"/>
    <col min="11" max="11" width="9" bestFit="1" customWidth="1"/>
    <col min="15" max="15" width="8.7109375" customWidth="1"/>
  </cols>
  <sheetData>
    <row r="2" spans="1:17">
      <c r="A2" s="2" t="s">
        <v>6</v>
      </c>
      <c r="J2" s="2" t="s">
        <v>14</v>
      </c>
    </row>
    <row r="3" spans="1:17" ht="76.5">
      <c r="A3" s="3" t="s">
        <v>5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12</v>
      </c>
      <c r="G3" s="4" t="s">
        <v>4</v>
      </c>
      <c r="H3" s="4" t="s">
        <v>30</v>
      </c>
      <c r="J3" s="3" t="s">
        <v>5</v>
      </c>
      <c r="K3" s="4" t="s">
        <v>0</v>
      </c>
      <c r="L3" s="4" t="s">
        <v>1</v>
      </c>
      <c r="M3" s="4" t="s">
        <v>2</v>
      </c>
      <c r="N3" s="4" t="s">
        <v>3</v>
      </c>
      <c r="O3" s="4" t="s">
        <v>12</v>
      </c>
      <c r="P3" s="4" t="s">
        <v>4</v>
      </c>
      <c r="Q3" s="4" t="s">
        <v>30</v>
      </c>
    </row>
    <row r="4" spans="1:17">
      <c r="A4" s="6" t="s">
        <v>7</v>
      </c>
      <c r="B4" s="7"/>
      <c r="C4" s="7"/>
      <c r="D4" s="7"/>
      <c r="E4" s="7"/>
      <c r="F4" s="7"/>
      <c r="G4" s="7"/>
      <c r="H4" s="7"/>
      <c r="J4" s="6" t="s">
        <v>7</v>
      </c>
      <c r="K4" s="7"/>
      <c r="L4" s="7"/>
      <c r="M4" s="7"/>
      <c r="N4" s="7"/>
      <c r="O4" s="7"/>
      <c r="P4" s="7"/>
      <c r="Q4" s="7"/>
    </row>
    <row r="5" spans="1:17">
      <c r="A5" s="1"/>
      <c r="B5" s="11"/>
      <c r="C5" s="10"/>
      <c r="D5" s="12">
        <f>SUM(B5-(B5*C5))</f>
        <v>0</v>
      </c>
      <c r="E5" s="1"/>
      <c r="F5" s="12">
        <f>SUM(D5*E5)</f>
        <v>0</v>
      </c>
      <c r="G5" s="12">
        <f>SUM(F5/12)</f>
        <v>0</v>
      </c>
      <c r="H5" s="11">
        <f>SUM(D5*20%)</f>
        <v>0</v>
      </c>
      <c r="J5" s="1" t="s">
        <v>15</v>
      </c>
      <c r="K5" s="11">
        <v>54</v>
      </c>
      <c r="L5" s="10">
        <v>0.3</v>
      </c>
      <c r="M5" s="12">
        <f>SUM(K5-(K5*L5))</f>
        <v>37.799999999999997</v>
      </c>
      <c r="N5" s="1">
        <v>2</v>
      </c>
      <c r="O5" s="12">
        <f>SUM(M5*N5)</f>
        <v>75.599999999999994</v>
      </c>
      <c r="P5" s="12">
        <f>SUM(O5/12)</f>
        <v>6.3</v>
      </c>
      <c r="Q5" s="12">
        <f>SUM(M5*20%)</f>
        <v>7.56</v>
      </c>
    </row>
    <row r="6" spans="1:17">
      <c r="A6" s="1"/>
      <c r="B6" s="11"/>
      <c r="C6" s="10"/>
      <c r="D6" s="12">
        <f>SUM(B6-(B6*C6))</f>
        <v>0</v>
      </c>
      <c r="E6" s="1"/>
      <c r="F6" s="12">
        <f t="shared" ref="F6:F30" si="0">SUM(D6*E6)</f>
        <v>0</v>
      </c>
      <c r="G6" s="12">
        <f>SUM(F6/12)</f>
        <v>0</v>
      </c>
      <c r="H6" s="11">
        <f t="shared" ref="H6:H30" si="1">SUM(D6*20%)</f>
        <v>0</v>
      </c>
      <c r="J6" s="1"/>
      <c r="K6" s="11"/>
      <c r="L6" s="10"/>
      <c r="M6" s="12">
        <f>SUM(K7-(K7*L7))</f>
        <v>0</v>
      </c>
      <c r="N6" s="1"/>
      <c r="O6" s="12">
        <f>SUM(M5*N6)</f>
        <v>0</v>
      </c>
      <c r="P6" s="12">
        <f>SUM(O6/12)</f>
        <v>0</v>
      </c>
      <c r="Q6" s="12">
        <f t="shared" ref="Q6:Q29" si="2">SUM(M6*20%)</f>
        <v>0</v>
      </c>
    </row>
    <row r="7" spans="1:17">
      <c r="A7" s="1"/>
      <c r="B7" s="11"/>
      <c r="C7" s="10"/>
      <c r="D7" s="12">
        <f t="shared" ref="D7:D30" si="3">SUM(B7-(B7*C7))</f>
        <v>0</v>
      </c>
      <c r="E7" s="1"/>
      <c r="F7" s="12">
        <f t="shared" si="0"/>
        <v>0</v>
      </c>
      <c r="G7" s="12">
        <f t="shared" ref="G7:G31" si="4">SUM(F7/12)</f>
        <v>0</v>
      </c>
      <c r="H7" s="11">
        <f t="shared" si="1"/>
        <v>0</v>
      </c>
      <c r="J7" s="1"/>
      <c r="K7" s="11"/>
      <c r="L7" s="10"/>
      <c r="M7" s="12">
        <f t="shared" ref="M7" si="5">SUM(K7-(K7*L7))</f>
        <v>0</v>
      </c>
      <c r="N7" s="1"/>
      <c r="O7" s="12">
        <f t="shared" ref="O7" si="6">SUM(M7*N7)</f>
        <v>0</v>
      </c>
      <c r="P7" s="12">
        <f t="shared" ref="P7" si="7">SUM(O7/12)</f>
        <v>0</v>
      </c>
      <c r="Q7" s="12">
        <f t="shared" si="2"/>
        <v>0</v>
      </c>
    </row>
    <row r="8" spans="1:17">
      <c r="A8" s="6" t="s">
        <v>18</v>
      </c>
      <c r="B8" s="15"/>
      <c r="C8" s="19"/>
      <c r="D8" s="13"/>
      <c r="E8" s="7"/>
      <c r="F8" s="13"/>
      <c r="G8" s="13"/>
      <c r="H8" s="15"/>
      <c r="J8" s="6" t="s">
        <v>18</v>
      </c>
      <c r="K8" s="15"/>
      <c r="L8" s="19"/>
      <c r="M8" s="13"/>
      <c r="N8" s="7"/>
      <c r="O8" s="13"/>
      <c r="P8" s="13"/>
      <c r="Q8" s="13"/>
    </row>
    <row r="9" spans="1:17">
      <c r="A9" s="1"/>
      <c r="B9" s="11"/>
      <c r="C9" s="10"/>
      <c r="D9" s="12">
        <f t="shared" si="3"/>
        <v>0</v>
      </c>
      <c r="E9" s="1"/>
      <c r="F9" s="12">
        <f t="shared" si="0"/>
        <v>0</v>
      </c>
      <c r="G9" s="12">
        <f t="shared" si="4"/>
        <v>0</v>
      </c>
      <c r="H9" s="11">
        <f t="shared" si="1"/>
        <v>0</v>
      </c>
      <c r="J9" s="1" t="s">
        <v>16</v>
      </c>
      <c r="K9" s="11">
        <v>24</v>
      </c>
      <c r="L9" s="10">
        <v>0.5</v>
      </c>
      <c r="M9" s="12">
        <f t="shared" ref="M9:M15" si="8">SUM(K9-(K9*L9))</f>
        <v>12</v>
      </c>
      <c r="N9" s="1">
        <v>1</v>
      </c>
      <c r="O9" s="12">
        <f t="shared" ref="O9:O15" si="9">SUM(M9*N9)</f>
        <v>12</v>
      </c>
      <c r="P9" s="12">
        <f t="shared" ref="P9:P15" si="10">SUM(O9/12)</f>
        <v>1</v>
      </c>
      <c r="Q9" s="12">
        <f t="shared" si="2"/>
        <v>2.4000000000000004</v>
      </c>
    </row>
    <row r="10" spans="1:17">
      <c r="A10" s="1"/>
      <c r="B10" s="11"/>
      <c r="C10" s="10"/>
      <c r="D10" s="12">
        <f t="shared" si="3"/>
        <v>0</v>
      </c>
      <c r="E10" s="1"/>
      <c r="F10" s="12">
        <f t="shared" si="0"/>
        <v>0</v>
      </c>
      <c r="G10" s="12">
        <f t="shared" si="4"/>
        <v>0</v>
      </c>
      <c r="H10" s="11">
        <f t="shared" si="1"/>
        <v>0</v>
      </c>
      <c r="J10" s="1" t="s">
        <v>17</v>
      </c>
      <c r="K10" s="11">
        <v>18</v>
      </c>
      <c r="L10" s="10">
        <v>0.5</v>
      </c>
      <c r="M10" s="12">
        <f t="shared" si="8"/>
        <v>9</v>
      </c>
      <c r="N10" s="1">
        <v>1</v>
      </c>
      <c r="O10" s="12">
        <f t="shared" si="9"/>
        <v>9</v>
      </c>
      <c r="P10" s="12">
        <f t="shared" si="10"/>
        <v>0.75</v>
      </c>
      <c r="Q10" s="12">
        <f t="shared" si="2"/>
        <v>1.8</v>
      </c>
    </row>
    <row r="11" spans="1:17">
      <c r="A11" s="1"/>
      <c r="B11" s="11"/>
      <c r="C11" s="10"/>
      <c r="D11" s="12">
        <f t="shared" si="3"/>
        <v>0</v>
      </c>
      <c r="E11" s="1"/>
      <c r="F11" s="12">
        <f t="shared" si="0"/>
        <v>0</v>
      </c>
      <c r="G11" s="12">
        <f t="shared" si="4"/>
        <v>0</v>
      </c>
      <c r="H11" s="11">
        <f t="shared" si="1"/>
        <v>0</v>
      </c>
      <c r="J11" s="1"/>
      <c r="K11" s="11"/>
      <c r="L11" s="10"/>
      <c r="M11" s="12">
        <f t="shared" si="8"/>
        <v>0</v>
      </c>
      <c r="N11" s="1"/>
      <c r="O11" s="12">
        <f t="shared" si="9"/>
        <v>0</v>
      </c>
      <c r="P11" s="12">
        <f t="shared" si="10"/>
        <v>0</v>
      </c>
      <c r="Q11" s="12">
        <f t="shared" si="2"/>
        <v>0</v>
      </c>
    </row>
    <row r="12" spans="1:17">
      <c r="A12" s="18" t="s">
        <v>34</v>
      </c>
      <c r="B12" s="15"/>
      <c r="C12" s="19"/>
      <c r="D12" s="13"/>
      <c r="E12" s="7"/>
      <c r="F12" s="13"/>
      <c r="G12" s="13"/>
      <c r="H12" s="15"/>
      <c r="J12" s="6" t="s">
        <v>19</v>
      </c>
      <c r="K12" s="15"/>
      <c r="L12" s="19"/>
      <c r="M12" s="13"/>
      <c r="N12" s="7"/>
      <c r="O12" s="13"/>
      <c r="P12" s="13"/>
      <c r="Q12" s="13"/>
    </row>
    <row r="13" spans="1:17">
      <c r="A13" s="1"/>
      <c r="B13" s="11"/>
      <c r="C13" s="10"/>
      <c r="D13" s="12">
        <f t="shared" si="3"/>
        <v>0</v>
      </c>
      <c r="E13" s="1"/>
      <c r="F13" s="12">
        <f t="shared" si="0"/>
        <v>0</v>
      </c>
      <c r="G13" s="12">
        <f t="shared" si="4"/>
        <v>0</v>
      </c>
      <c r="H13" s="11">
        <f t="shared" si="1"/>
        <v>0</v>
      </c>
      <c r="J13" s="1" t="s">
        <v>20</v>
      </c>
      <c r="K13" s="11">
        <v>28</v>
      </c>
      <c r="L13" s="10">
        <v>0.5</v>
      </c>
      <c r="M13" s="12">
        <f t="shared" si="8"/>
        <v>14</v>
      </c>
      <c r="N13" s="1">
        <v>1</v>
      </c>
      <c r="O13" s="12">
        <f t="shared" si="9"/>
        <v>14</v>
      </c>
      <c r="P13" s="12">
        <f t="shared" si="10"/>
        <v>1.1666666666666667</v>
      </c>
      <c r="Q13" s="12">
        <f t="shared" si="2"/>
        <v>2.8000000000000003</v>
      </c>
    </row>
    <row r="14" spans="1:17">
      <c r="A14" s="1"/>
      <c r="B14" s="11"/>
      <c r="C14" s="10"/>
      <c r="D14" s="12"/>
      <c r="E14" s="1"/>
      <c r="F14" s="12">
        <f t="shared" si="0"/>
        <v>0</v>
      </c>
      <c r="G14" s="12"/>
      <c r="H14" s="11">
        <f t="shared" si="1"/>
        <v>0</v>
      </c>
      <c r="J14" s="1"/>
      <c r="K14" s="11"/>
      <c r="L14" s="10"/>
      <c r="M14" s="12"/>
      <c r="N14" s="1"/>
      <c r="O14" s="12"/>
      <c r="P14" s="12"/>
      <c r="Q14" s="12">
        <f t="shared" si="2"/>
        <v>0</v>
      </c>
    </row>
    <row r="15" spans="1:17">
      <c r="A15" s="3"/>
      <c r="B15" s="11"/>
      <c r="C15" s="10"/>
      <c r="D15" s="12">
        <f t="shared" si="3"/>
        <v>0</v>
      </c>
      <c r="E15" s="1"/>
      <c r="F15" s="12">
        <f t="shared" si="0"/>
        <v>0</v>
      </c>
      <c r="G15" s="12">
        <f t="shared" si="4"/>
        <v>0</v>
      </c>
      <c r="H15" s="11">
        <f t="shared" si="1"/>
        <v>0</v>
      </c>
      <c r="J15" s="3"/>
      <c r="K15" s="11"/>
      <c r="L15" s="10"/>
      <c r="M15" s="12">
        <f t="shared" si="8"/>
        <v>0</v>
      </c>
      <c r="N15" s="1"/>
      <c r="O15" s="12">
        <f t="shared" si="9"/>
        <v>0</v>
      </c>
      <c r="P15" s="12">
        <f t="shared" si="10"/>
        <v>0</v>
      </c>
      <c r="Q15" s="12">
        <f t="shared" si="2"/>
        <v>0</v>
      </c>
    </row>
    <row r="16" spans="1:17">
      <c r="A16" s="6" t="s">
        <v>9</v>
      </c>
      <c r="B16" s="15"/>
      <c r="C16" s="19"/>
      <c r="D16" s="13"/>
      <c r="E16" s="7"/>
      <c r="F16" s="13"/>
      <c r="G16" s="13"/>
      <c r="H16" s="15"/>
      <c r="J16" s="6" t="s">
        <v>9</v>
      </c>
      <c r="K16" s="15"/>
      <c r="L16" s="19"/>
      <c r="M16" s="13"/>
      <c r="N16" s="7"/>
      <c r="O16" s="13"/>
      <c r="P16" s="13"/>
      <c r="Q16" s="13"/>
    </row>
    <row r="17" spans="1:17">
      <c r="A17" s="1"/>
      <c r="B17" s="11"/>
      <c r="C17" s="10"/>
      <c r="D17" s="12">
        <f t="shared" si="3"/>
        <v>0</v>
      </c>
      <c r="E17" s="1"/>
      <c r="F17" s="12">
        <f t="shared" si="0"/>
        <v>0</v>
      </c>
      <c r="G17" s="12">
        <f t="shared" si="4"/>
        <v>0</v>
      </c>
      <c r="H17" s="11">
        <f t="shared" si="1"/>
        <v>0</v>
      </c>
      <c r="J17" s="1" t="s">
        <v>21</v>
      </c>
      <c r="K17" s="11">
        <v>24</v>
      </c>
      <c r="L17" s="10">
        <v>0.5</v>
      </c>
      <c r="M17" s="12">
        <f t="shared" ref="M17:M21" si="11">SUM(K17-(K17*L17))</f>
        <v>12</v>
      </c>
      <c r="N17" s="1">
        <v>1</v>
      </c>
      <c r="O17" s="12">
        <f t="shared" ref="O17:O21" si="12">SUM(M17*N17)</f>
        <v>12</v>
      </c>
      <c r="P17" s="12">
        <f t="shared" ref="P17:P21" si="13">SUM(O17/12)</f>
        <v>1</v>
      </c>
      <c r="Q17" s="12">
        <f t="shared" si="2"/>
        <v>2.4000000000000004</v>
      </c>
    </row>
    <row r="18" spans="1:17">
      <c r="A18" s="1"/>
      <c r="B18" s="11"/>
      <c r="C18" s="10"/>
      <c r="D18" s="12">
        <f t="shared" si="3"/>
        <v>0</v>
      </c>
      <c r="E18" s="1"/>
      <c r="F18" s="12">
        <f t="shared" si="0"/>
        <v>0</v>
      </c>
      <c r="G18" s="12">
        <f t="shared" si="4"/>
        <v>0</v>
      </c>
      <c r="H18" s="11">
        <f t="shared" si="1"/>
        <v>0</v>
      </c>
      <c r="J18" s="1" t="s">
        <v>22</v>
      </c>
      <c r="K18" s="11">
        <v>28</v>
      </c>
      <c r="L18" s="10">
        <v>0.4</v>
      </c>
      <c r="M18" s="12">
        <f t="shared" si="11"/>
        <v>16.799999999999997</v>
      </c>
      <c r="N18" s="1">
        <v>1</v>
      </c>
      <c r="O18" s="12">
        <f t="shared" si="12"/>
        <v>16.799999999999997</v>
      </c>
      <c r="P18" s="12">
        <f t="shared" si="13"/>
        <v>1.3999999999999997</v>
      </c>
      <c r="Q18" s="12">
        <f t="shared" si="2"/>
        <v>3.3599999999999994</v>
      </c>
    </row>
    <row r="19" spans="1:17">
      <c r="A19" s="1"/>
      <c r="B19" s="11"/>
      <c r="C19" s="10"/>
      <c r="D19" s="12">
        <f t="shared" si="3"/>
        <v>0</v>
      </c>
      <c r="E19" s="1"/>
      <c r="F19" s="12">
        <f t="shared" si="0"/>
        <v>0</v>
      </c>
      <c r="G19" s="12">
        <f t="shared" si="4"/>
        <v>0</v>
      </c>
      <c r="H19" s="11">
        <f t="shared" si="1"/>
        <v>0</v>
      </c>
      <c r="J19" s="1" t="s">
        <v>23</v>
      </c>
      <c r="K19" s="11">
        <v>15</v>
      </c>
      <c r="L19" s="10">
        <v>0.4</v>
      </c>
      <c r="M19" s="12">
        <f t="shared" si="11"/>
        <v>9</v>
      </c>
      <c r="N19" s="1">
        <v>2</v>
      </c>
      <c r="O19" s="12">
        <f t="shared" si="12"/>
        <v>18</v>
      </c>
      <c r="P19" s="12">
        <f t="shared" si="13"/>
        <v>1.5</v>
      </c>
      <c r="Q19" s="12">
        <f t="shared" si="2"/>
        <v>1.8</v>
      </c>
    </row>
    <row r="20" spans="1:17">
      <c r="A20" s="1"/>
      <c r="B20" s="11"/>
      <c r="C20" s="10"/>
      <c r="D20" s="12"/>
      <c r="E20" s="1"/>
      <c r="F20" s="12">
        <f t="shared" si="0"/>
        <v>0</v>
      </c>
      <c r="G20" s="12"/>
      <c r="H20" s="11">
        <f t="shared" si="1"/>
        <v>0</v>
      </c>
      <c r="J20" s="1"/>
      <c r="K20" s="11"/>
      <c r="L20" s="10"/>
      <c r="M20" s="12"/>
      <c r="N20" s="1"/>
      <c r="O20" s="12"/>
      <c r="P20" s="12"/>
      <c r="Q20" s="12">
        <f t="shared" si="2"/>
        <v>0</v>
      </c>
    </row>
    <row r="21" spans="1:17">
      <c r="A21" s="1"/>
      <c r="B21" s="11"/>
      <c r="C21" s="10"/>
      <c r="D21" s="12">
        <f t="shared" si="3"/>
        <v>0</v>
      </c>
      <c r="E21" s="1"/>
      <c r="F21" s="12">
        <f t="shared" si="0"/>
        <v>0</v>
      </c>
      <c r="G21" s="12">
        <f t="shared" si="4"/>
        <v>0</v>
      </c>
      <c r="H21" s="11">
        <f t="shared" si="1"/>
        <v>0</v>
      </c>
      <c r="J21" s="1"/>
      <c r="K21" s="11"/>
      <c r="L21" s="10"/>
      <c r="M21" s="12">
        <f t="shared" si="11"/>
        <v>0</v>
      </c>
      <c r="N21" s="1"/>
      <c r="O21" s="12">
        <f t="shared" si="12"/>
        <v>0</v>
      </c>
      <c r="P21" s="12">
        <f t="shared" si="13"/>
        <v>0</v>
      </c>
      <c r="Q21" s="12">
        <f t="shared" si="2"/>
        <v>0</v>
      </c>
    </row>
    <row r="22" spans="1:17">
      <c r="A22" s="6" t="s">
        <v>8</v>
      </c>
      <c r="B22" s="15"/>
      <c r="C22" s="19"/>
      <c r="D22" s="13"/>
      <c r="E22" s="7"/>
      <c r="F22" s="13"/>
      <c r="G22" s="13"/>
      <c r="H22" s="15"/>
      <c r="J22" s="6" t="s">
        <v>8</v>
      </c>
      <c r="K22" s="15"/>
      <c r="L22" s="19"/>
      <c r="M22" s="13"/>
      <c r="N22" s="7"/>
      <c r="O22" s="13"/>
      <c r="P22" s="13"/>
      <c r="Q22" s="13"/>
    </row>
    <row r="23" spans="1:17">
      <c r="A23" s="1"/>
      <c r="B23" s="11"/>
      <c r="C23" s="10"/>
      <c r="D23" s="12">
        <f t="shared" si="3"/>
        <v>0</v>
      </c>
      <c r="E23" s="1"/>
      <c r="F23" s="12">
        <f t="shared" si="0"/>
        <v>0</v>
      </c>
      <c r="G23" s="12">
        <f t="shared" si="4"/>
        <v>0</v>
      </c>
      <c r="H23" s="11">
        <f t="shared" si="1"/>
        <v>0</v>
      </c>
      <c r="J23" s="1" t="s">
        <v>24</v>
      </c>
      <c r="K23" s="11">
        <v>139</v>
      </c>
      <c r="L23" s="10">
        <v>0.3</v>
      </c>
      <c r="M23" s="12">
        <f t="shared" ref="M23:M26" si="14">SUM(K23-(K23*L23))</f>
        <v>97.300000000000011</v>
      </c>
      <c r="N23" s="1">
        <v>1</v>
      </c>
      <c r="O23" s="12">
        <f t="shared" ref="O23:O26" si="15">SUM(M23*N23)</f>
        <v>97.300000000000011</v>
      </c>
      <c r="P23" s="12">
        <f t="shared" ref="P23:P26" si="16">SUM(O23/12)</f>
        <v>8.1083333333333343</v>
      </c>
      <c r="Q23" s="12">
        <f t="shared" si="2"/>
        <v>19.460000000000004</v>
      </c>
    </row>
    <row r="24" spans="1:17">
      <c r="A24" s="1"/>
      <c r="B24" s="11"/>
      <c r="C24" s="10"/>
      <c r="D24" s="12"/>
      <c r="E24" s="1"/>
      <c r="F24" s="12">
        <f t="shared" si="0"/>
        <v>0</v>
      </c>
      <c r="G24" s="12"/>
      <c r="H24" s="11">
        <f t="shared" si="1"/>
        <v>0</v>
      </c>
      <c r="J24" s="1" t="s">
        <v>25</v>
      </c>
      <c r="K24" s="11">
        <v>38</v>
      </c>
      <c r="L24" s="10">
        <v>0.3</v>
      </c>
      <c r="M24" s="12">
        <f t="shared" si="14"/>
        <v>26.6</v>
      </c>
      <c r="N24" s="1">
        <v>1</v>
      </c>
      <c r="O24" s="12">
        <f t="shared" si="15"/>
        <v>26.6</v>
      </c>
      <c r="P24" s="12">
        <f t="shared" si="16"/>
        <v>2.2166666666666668</v>
      </c>
      <c r="Q24" s="12">
        <f t="shared" si="2"/>
        <v>5.32</v>
      </c>
    </row>
    <row r="25" spans="1:17">
      <c r="A25" s="1"/>
      <c r="B25" s="11"/>
      <c r="C25" s="10"/>
      <c r="D25" s="12">
        <f t="shared" si="3"/>
        <v>0</v>
      </c>
      <c r="E25" s="1"/>
      <c r="F25" s="12">
        <f t="shared" si="0"/>
        <v>0</v>
      </c>
      <c r="G25" s="12">
        <f t="shared" si="4"/>
        <v>0</v>
      </c>
      <c r="H25" s="11">
        <f t="shared" si="1"/>
        <v>0</v>
      </c>
      <c r="J25" s="1"/>
      <c r="K25" s="11"/>
      <c r="L25" s="10"/>
      <c r="M25" s="12">
        <f t="shared" si="14"/>
        <v>0</v>
      </c>
      <c r="N25" s="1"/>
      <c r="O25" s="12">
        <f t="shared" si="15"/>
        <v>0</v>
      </c>
      <c r="P25" s="12">
        <f t="shared" si="16"/>
        <v>0</v>
      </c>
      <c r="Q25" s="12">
        <f t="shared" si="2"/>
        <v>0</v>
      </c>
    </row>
    <row r="26" spans="1:17">
      <c r="A26" s="1"/>
      <c r="B26" s="11"/>
      <c r="C26" s="10"/>
      <c r="D26" s="12">
        <f t="shared" si="3"/>
        <v>0</v>
      </c>
      <c r="E26" s="1"/>
      <c r="F26" s="12">
        <f t="shared" si="0"/>
        <v>0</v>
      </c>
      <c r="G26" s="12">
        <f t="shared" si="4"/>
        <v>0</v>
      </c>
      <c r="H26" s="11">
        <f t="shared" si="1"/>
        <v>0</v>
      </c>
      <c r="J26" s="1"/>
      <c r="K26" s="11"/>
      <c r="L26" s="10"/>
      <c r="M26" s="12">
        <f t="shared" si="14"/>
        <v>0</v>
      </c>
      <c r="N26" s="1"/>
      <c r="O26" s="12">
        <f t="shared" si="15"/>
        <v>0</v>
      </c>
      <c r="P26" s="12">
        <f t="shared" si="16"/>
        <v>0</v>
      </c>
      <c r="Q26" s="12">
        <f t="shared" si="2"/>
        <v>0</v>
      </c>
    </row>
    <row r="27" spans="1:17">
      <c r="A27" s="6" t="s">
        <v>10</v>
      </c>
      <c r="B27" s="15"/>
      <c r="C27" s="19"/>
      <c r="D27" s="13"/>
      <c r="E27" s="7"/>
      <c r="F27" s="13"/>
      <c r="G27" s="13"/>
      <c r="H27" s="15"/>
      <c r="J27" s="6" t="s">
        <v>10</v>
      </c>
      <c r="K27" s="15"/>
      <c r="L27" s="19"/>
      <c r="M27" s="13"/>
      <c r="N27" s="7"/>
      <c r="O27" s="13"/>
      <c r="P27" s="13"/>
      <c r="Q27" s="13"/>
    </row>
    <row r="28" spans="1:17">
      <c r="A28" s="1"/>
      <c r="B28" s="11"/>
      <c r="C28" s="10"/>
      <c r="D28" s="12">
        <f t="shared" si="3"/>
        <v>0</v>
      </c>
      <c r="E28" s="1"/>
      <c r="F28" s="12">
        <f t="shared" si="0"/>
        <v>0</v>
      </c>
      <c r="G28" s="12">
        <f t="shared" si="4"/>
        <v>0</v>
      </c>
      <c r="H28" s="11">
        <f t="shared" si="1"/>
        <v>0</v>
      </c>
      <c r="J28" s="1"/>
      <c r="K28" s="11"/>
      <c r="L28" s="10"/>
      <c r="M28" s="12">
        <f t="shared" ref="M28:M30" si="17">SUM(K28-(K28*L28))</f>
        <v>0</v>
      </c>
      <c r="N28" s="1"/>
      <c r="O28" s="12">
        <f t="shared" ref="O28:O30" si="18">SUM(M28*N28)</f>
        <v>0</v>
      </c>
      <c r="P28" s="12">
        <f t="shared" ref="P28:P31" si="19">SUM(O28/12)</f>
        <v>0</v>
      </c>
      <c r="Q28" s="12">
        <f t="shared" si="2"/>
        <v>0</v>
      </c>
    </row>
    <row r="29" spans="1:17">
      <c r="A29" s="1"/>
      <c r="B29" s="11"/>
      <c r="C29" s="10"/>
      <c r="D29" s="12">
        <f t="shared" si="3"/>
        <v>0</v>
      </c>
      <c r="E29" s="1"/>
      <c r="F29" s="12">
        <f t="shared" si="0"/>
        <v>0</v>
      </c>
      <c r="G29" s="12">
        <f t="shared" si="4"/>
        <v>0</v>
      </c>
      <c r="H29" s="11">
        <f t="shared" si="1"/>
        <v>0</v>
      </c>
      <c r="J29" s="1"/>
      <c r="K29" s="11"/>
      <c r="L29" s="10"/>
      <c r="M29" s="12">
        <f t="shared" si="17"/>
        <v>0</v>
      </c>
      <c r="N29" s="1"/>
      <c r="O29" s="12">
        <f t="shared" si="18"/>
        <v>0</v>
      </c>
      <c r="P29" s="12">
        <f t="shared" si="19"/>
        <v>0</v>
      </c>
      <c r="Q29" s="12">
        <f t="shared" si="2"/>
        <v>0</v>
      </c>
    </row>
    <row r="30" spans="1:17">
      <c r="A30" s="1"/>
      <c r="B30" s="11"/>
      <c r="C30" s="10"/>
      <c r="D30" s="12">
        <f t="shared" si="3"/>
        <v>0</v>
      </c>
      <c r="E30" s="1"/>
      <c r="F30" s="12">
        <f t="shared" si="0"/>
        <v>0</v>
      </c>
      <c r="G30" s="12">
        <f t="shared" si="4"/>
        <v>0</v>
      </c>
      <c r="H30" s="11">
        <f t="shared" si="1"/>
        <v>0</v>
      </c>
      <c r="J30" s="1"/>
      <c r="K30" s="11"/>
      <c r="L30" s="10"/>
      <c r="M30" s="12">
        <f t="shared" si="17"/>
        <v>0</v>
      </c>
      <c r="N30" s="1"/>
      <c r="O30" s="12">
        <f t="shared" si="18"/>
        <v>0</v>
      </c>
      <c r="P30" s="12">
        <f t="shared" si="19"/>
        <v>0</v>
      </c>
      <c r="Q30" s="11">
        <f t="shared" ref="Q30" si="20">SUM(M30*22%)</f>
        <v>0</v>
      </c>
    </row>
    <row r="31" spans="1:17">
      <c r="A31" s="8" t="s">
        <v>11</v>
      </c>
      <c r="B31" s="14">
        <f>SUM(B5:B30)</f>
        <v>0</v>
      </c>
      <c r="C31" s="20"/>
      <c r="D31" s="14"/>
      <c r="E31" s="9"/>
      <c r="F31" s="14">
        <f>SUM(F6:F30)</f>
        <v>0</v>
      </c>
      <c r="G31" s="14">
        <f t="shared" si="4"/>
        <v>0</v>
      </c>
      <c r="H31" s="14"/>
      <c r="J31" s="8" t="s">
        <v>11</v>
      </c>
      <c r="K31" s="14">
        <f>SUM(K5:K30)</f>
        <v>368</v>
      </c>
      <c r="L31" s="20"/>
      <c r="M31" s="14"/>
      <c r="N31" s="9"/>
      <c r="O31" s="14">
        <f>SUM(O5:O30)</f>
        <v>281.3</v>
      </c>
      <c r="P31" s="14">
        <f t="shared" si="19"/>
        <v>23.441666666666666</v>
      </c>
      <c r="Q31" s="14"/>
    </row>
    <row r="32" spans="1:17" ht="15.75">
      <c r="A32" s="16" t="s">
        <v>62</v>
      </c>
      <c r="B32" s="16"/>
      <c r="C32" s="16"/>
      <c r="D32" s="16"/>
      <c r="E32" s="16"/>
      <c r="F32" s="16"/>
      <c r="G32" s="16"/>
      <c r="H32" s="16"/>
      <c r="J32" s="24" t="s">
        <v>33</v>
      </c>
    </row>
    <row r="33" spans="1:8">
      <c r="A33" s="16" t="s">
        <v>31</v>
      </c>
      <c r="B33" s="16"/>
      <c r="C33" s="16"/>
      <c r="D33" s="16"/>
      <c r="E33" s="16"/>
      <c r="F33" s="16"/>
      <c r="G33" s="16"/>
      <c r="H33" s="16"/>
    </row>
    <row r="34" spans="1:8">
      <c r="A34" s="17" t="s">
        <v>28</v>
      </c>
      <c r="B34" s="16"/>
      <c r="C34" s="16"/>
      <c r="D34" s="16"/>
      <c r="E34" s="16"/>
      <c r="F34" s="16"/>
      <c r="G34" s="16"/>
      <c r="H34" s="16"/>
    </row>
    <row r="35" spans="1:8">
      <c r="A35" s="5"/>
      <c r="B35" s="5"/>
      <c r="C35" s="5"/>
      <c r="D35" s="5"/>
      <c r="E35" s="5"/>
      <c r="F35" s="5"/>
      <c r="G35" s="5"/>
      <c r="H35" s="5"/>
    </row>
    <row r="36" spans="1:8">
      <c r="A36" s="5" t="s">
        <v>29</v>
      </c>
      <c r="B36" s="5"/>
      <c r="C36" s="5"/>
      <c r="D36" s="5"/>
      <c r="E36" s="5"/>
      <c r="F36" s="5"/>
      <c r="G36" s="5"/>
      <c r="H36" s="5"/>
    </row>
    <row r="37" spans="1:8">
      <c r="A37" s="5" t="s">
        <v>63</v>
      </c>
      <c r="B37" s="5"/>
      <c r="C37" s="5"/>
      <c r="D37" s="5"/>
      <c r="E37" s="5"/>
      <c r="F37" s="5"/>
      <c r="G37" s="5"/>
      <c r="H37" s="5"/>
    </row>
    <row r="38" spans="1:8">
      <c r="A38" s="5"/>
      <c r="B38" s="5"/>
      <c r="C38" s="5"/>
      <c r="D38" s="5"/>
      <c r="E38" s="5"/>
      <c r="F38" s="5"/>
      <c r="G38" s="5"/>
      <c r="H38" s="5"/>
    </row>
    <row r="39" spans="1:8">
      <c r="A39" s="23" t="s">
        <v>13</v>
      </c>
      <c r="B39" s="5"/>
      <c r="C39" s="5"/>
      <c r="D39" s="5"/>
      <c r="E39" s="5"/>
      <c r="F39" s="5"/>
      <c r="G39" s="5"/>
      <c r="H39" s="5"/>
    </row>
    <row r="40" spans="1:8">
      <c r="A40" s="5"/>
      <c r="B40" s="5"/>
      <c r="C40" s="5"/>
      <c r="D40" s="5"/>
      <c r="E40" s="5"/>
      <c r="F40" s="5"/>
      <c r="G40" s="5"/>
      <c r="H40" s="5"/>
    </row>
    <row r="41" spans="1:8">
      <c r="A41" s="22" t="s">
        <v>27</v>
      </c>
      <c r="B41" s="5"/>
      <c r="C41" s="5"/>
      <c r="D41" s="5"/>
      <c r="E41" s="5"/>
      <c r="F41" s="5"/>
      <c r="G41" s="5"/>
      <c r="H41" s="5"/>
    </row>
    <row r="42" spans="1:8">
      <c r="A42" s="5" t="s">
        <v>36</v>
      </c>
      <c r="B42" s="5"/>
      <c r="C42" s="5"/>
      <c r="D42" s="5"/>
      <c r="E42" s="5"/>
      <c r="F42" s="5"/>
      <c r="G42" s="5"/>
      <c r="H42" s="5"/>
    </row>
    <row r="43" spans="1:8">
      <c r="A43" s="5"/>
      <c r="B43" s="5"/>
      <c r="C43" s="5"/>
      <c r="D43" s="5"/>
      <c r="E43" s="5"/>
      <c r="F43" s="5"/>
      <c r="G43" s="5"/>
      <c r="H43" s="5"/>
    </row>
    <row r="44" spans="1:8">
      <c r="A44" s="22" t="s">
        <v>0</v>
      </c>
      <c r="B44" s="5"/>
      <c r="C44" s="5"/>
      <c r="D44" s="5"/>
      <c r="E44" s="5"/>
      <c r="F44" s="5"/>
      <c r="G44" s="5"/>
      <c r="H44" s="5"/>
    </row>
    <row r="45" spans="1:8">
      <c r="A45" s="5" t="s">
        <v>37</v>
      </c>
      <c r="B45" s="5"/>
      <c r="C45" s="5"/>
      <c r="D45" s="5"/>
      <c r="E45" s="5"/>
      <c r="F45" s="5"/>
      <c r="G45" s="5"/>
      <c r="H45" s="5"/>
    </row>
    <row r="46" spans="1:8">
      <c r="A46" s="5"/>
      <c r="B46" s="5"/>
      <c r="C46" s="5"/>
      <c r="D46" s="5"/>
      <c r="E46" s="5"/>
      <c r="F46" s="5"/>
      <c r="G46" s="5"/>
      <c r="H46" s="5"/>
    </row>
    <row r="47" spans="1:8">
      <c r="A47" s="22" t="s">
        <v>1</v>
      </c>
      <c r="B47" s="5"/>
      <c r="C47" s="5"/>
      <c r="D47" s="5"/>
      <c r="E47" s="5"/>
      <c r="F47" s="5"/>
      <c r="G47" s="5"/>
      <c r="H47" s="5"/>
    </row>
    <row r="48" spans="1:8">
      <c r="A48" s="5" t="s">
        <v>26</v>
      </c>
      <c r="B48" s="5"/>
      <c r="C48" s="5"/>
      <c r="D48" s="5"/>
      <c r="E48" s="5"/>
      <c r="F48" s="5"/>
      <c r="G48" s="5"/>
      <c r="H48" s="5"/>
    </row>
    <row r="49" spans="1:8">
      <c r="A49" s="21" t="s">
        <v>38</v>
      </c>
      <c r="B49" s="5"/>
      <c r="C49" s="5"/>
      <c r="D49" s="5"/>
      <c r="E49" s="5"/>
      <c r="F49" s="5"/>
      <c r="G49" s="5"/>
      <c r="H49" s="5"/>
    </row>
    <row r="50" spans="1:8">
      <c r="A50" s="21"/>
      <c r="B50" s="5"/>
      <c r="C50" s="5"/>
      <c r="D50" s="5"/>
      <c r="E50" s="5"/>
      <c r="F50" s="5"/>
      <c r="G50" s="5"/>
      <c r="H50" s="5"/>
    </row>
    <row r="51" spans="1:8">
      <c r="A51" s="22" t="s">
        <v>2</v>
      </c>
      <c r="B51" s="5"/>
      <c r="C51" s="5"/>
      <c r="D51" s="5"/>
      <c r="E51" s="5"/>
      <c r="F51" s="5"/>
      <c r="G51" s="5"/>
      <c r="H51" s="5"/>
    </row>
    <row r="52" spans="1:8">
      <c r="A52" s="5" t="s">
        <v>39</v>
      </c>
      <c r="B52" s="5"/>
      <c r="C52" s="5"/>
      <c r="D52" s="5"/>
      <c r="E52" s="5"/>
      <c r="F52" s="5"/>
      <c r="G52" s="5"/>
      <c r="H52" s="5"/>
    </row>
    <row r="53" spans="1:8">
      <c r="A53" s="5"/>
      <c r="B53" s="5"/>
      <c r="C53" s="5"/>
      <c r="D53" s="5"/>
      <c r="E53" s="5"/>
      <c r="F53" s="5"/>
      <c r="G53" s="5"/>
      <c r="H53" s="5"/>
    </row>
    <row r="54" spans="1:8">
      <c r="A54" s="22" t="s">
        <v>3</v>
      </c>
      <c r="B54" s="5"/>
      <c r="C54" s="5"/>
      <c r="D54" s="5"/>
      <c r="E54" s="5"/>
      <c r="F54" s="5"/>
      <c r="G54" s="5"/>
      <c r="H54" s="5"/>
    </row>
    <row r="55" spans="1:8">
      <c r="A55" s="5" t="s">
        <v>40</v>
      </c>
      <c r="B55" s="5"/>
      <c r="C55" s="5"/>
      <c r="D55" s="5"/>
      <c r="E55" s="5"/>
      <c r="F55" s="5"/>
      <c r="G55" s="5"/>
      <c r="H55" s="5"/>
    </row>
    <row r="57" spans="1:8">
      <c r="A57" s="2" t="s">
        <v>12</v>
      </c>
    </row>
    <row r="58" spans="1:8">
      <c r="A58" t="s">
        <v>41</v>
      </c>
    </row>
    <row r="60" spans="1:8">
      <c r="A60" s="2" t="s">
        <v>4</v>
      </c>
    </row>
    <row r="61" spans="1:8">
      <c r="A61" t="s">
        <v>42</v>
      </c>
    </row>
    <row r="63" spans="1:8">
      <c r="A63" s="2" t="s">
        <v>64</v>
      </c>
    </row>
    <row r="64" spans="1:8">
      <c r="A64" t="s">
        <v>66</v>
      </c>
    </row>
    <row r="65" spans="1:1">
      <c r="A65" t="s">
        <v>65</v>
      </c>
    </row>
    <row r="66" spans="1:1">
      <c r="A66" t="s">
        <v>32</v>
      </c>
    </row>
    <row r="68" spans="1:1">
      <c r="A68" t="s">
        <v>35</v>
      </c>
    </row>
  </sheetData>
  <pageMargins left="0.7" right="0.7" top="0.75" bottom="0.75" header="0.3" footer="0.3"/>
  <pageSetup scale="88" orientation="portrait" r:id="rId1"/>
  <headerFooter>
    <oddHeader xml:space="preserve">&amp;L&amp;"-,Bold"&amp;14Preventive Healthcare Plan Pricing Worksheet &amp;C
</oddHeader>
  </headerFooter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C25" sqref="C25"/>
    </sheetView>
  </sheetViews>
  <sheetFormatPr defaultRowHeight="15"/>
  <cols>
    <col min="1" max="1" width="26" customWidth="1"/>
    <col min="2" max="2" width="14.28515625" customWidth="1"/>
    <col min="4" max="4" width="16" customWidth="1"/>
    <col min="5" max="5" width="11.140625" customWidth="1"/>
    <col min="6" max="6" width="14.7109375" customWidth="1"/>
  </cols>
  <sheetData>
    <row r="1" spans="1:6" ht="18.75">
      <c r="A1" s="31" t="s">
        <v>43</v>
      </c>
    </row>
    <row r="3" spans="1:6" s="32" customFormat="1">
      <c r="A3" s="26" t="s">
        <v>67</v>
      </c>
    </row>
    <row r="4" spans="1:6" s="32" customFormat="1"/>
    <row r="5" spans="1:6" s="32" customFormat="1">
      <c r="A5" s="2" t="s">
        <v>69</v>
      </c>
      <c r="B5" s="2"/>
      <c r="C5" s="2"/>
      <c r="D5" s="2" t="s">
        <v>70</v>
      </c>
      <c r="E5" s="2"/>
      <c r="F5" s="2"/>
    </row>
    <row r="6" spans="1:6" s="32" customFormat="1"/>
    <row r="7" spans="1:6" s="32" customFormat="1" ht="60">
      <c r="A7" s="33"/>
      <c r="B7" s="34" t="s">
        <v>44</v>
      </c>
      <c r="C7" s="34" t="s">
        <v>45</v>
      </c>
      <c r="D7" s="34" t="s">
        <v>46</v>
      </c>
      <c r="E7" s="29" t="s">
        <v>47</v>
      </c>
      <c r="F7" s="34" t="s">
        <v>48</v>
      </c>
    </row>
    <row r="8" spans="1:6" s="32" customFormat="1">
      <c r="A8" s="27" t="s">
        <v>49</v>
      </c>
      <c r="B8" s="35"/>
      <c r="C8" s="35"/>
      <c r="D8" s="28" t="e">
        <f>SUM(C8/B8)</f>
        <v>#DIV/0!</v>
      </c>
      <c r="E8" s="35"/>
      <c r="F8" s="35">
        <f>SUM(C8-E8)</f>
        <v>0</v>
      </c>
    </row>
    <row r="9" spans="1:6" s="32" customFormat="1">
      <c r="A9" s="27" t="s">
        <v>50</v>
      </c>
      <c r="B9" s="35"/>
      <c r="C9" s="35"/>
      <c r="D9" s="28" t="e">
        <f t="shared" ref="D9:D11" si="0">SUM(C9/B9)</f>
        <v>#DIV/0!</v>
      </c>
      <c r="E9" s="35"/>
      <c r="F9" s="35">
        <f t="shared" ref="F9:F11" si="1">SUM(C9-E9)</f>
        <v>0</v>
      </c>
    </row>
    <row r="10" spans="1:6" s="32" customFormat="1">
      <c r="A10" s="27" t="s">
        <v>51</v>
      </c>
      <c r="B10" s="35"/>
      <c r="C10" s="35"/>
      <c r="D10" s="28" t="e">
        <f t="shared" si="0"/>
        <v>#DIV/0!</v>
      </c>
      <c r="E10" s="35"/>
      <c r="F10" s="35">
        <f t="shared" si="1"/>
        <v>0</v>
      </c>
    </row>
    <row r="11" spans="1:6" s="32" customFormat="1">
      <c r="A11" s="27" t="s">
        <v>52</v>
      </c>
      <c r="B11" s="35"/>
      <c r="C11" s="35"/>
      <c r="D11" s="28" t="e">
        <f t="shared" si="0"/>
        <v>#DIV/0!</v>
      </c>
      <c r="E11" s="35"/>
      <c r="F11" s="35">
        <f t="shared" si="1"/>
        <v>0</v>
      </c>
    </row>
    <row r="12" spans="1:6" s="32" customFormat="1">
      <c r="A12" s="29" t="s">
        <v>53</v>
      </c>
      <c r="B12" s="29">
        <f>SUM(B8:B11)</f>
        <v>0</v>
      </c>
      <c r="C12" s="29">
        <f>SUM(C8:C11)</f>
        <v>0</v>
      </c>
      <c r="D12" s="30" t="e">
        <f>SUM(D8:D11)/4</f>
        <v>#DIV/0!</v>
      </c>
      <c r="E12" s="29">
        <f>SUM(E8:E11)</f>
        <v>0</v>
      </c>
      <c r="F12" s="29">
        <f>SUM(F8:F11)</f>
        <v>0</v>
      </c>
    </row>
    <row r="13" spans="1:6" s="32" customFormat="1"/>
    <row r="14" spans="1:6" s="32" customFormat="1">
      <c r="A14" s="25" t="s">
        <v>54</v>
      </c>
    </row>
    <row r="15" spans="1:6" s="32" customFormat="1">
      <c r="A15" s="32" t="s">
        <v>55</v>
      </c>
    </row>
    <row r="16" spans="1:6" s="32" customFormat="1">
      <c r="A16" s="32" t="s">
        <v>45</v>
      </c>
    </row>
    <row r="17" spans="1:1" s="32" customFormat="1">
      <c r="A17" s="32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J13" sqref="J13"/>
    </sheetView>
  </sheetViews>
  <sheetFormatPr defaultRowHeight="15"/>
  <cols>
    <col min="1" max="1" width="18" customWidth="1"/>
    <col min="2" max="2" width="10.42578125" customWidth="1"/>
    <col min="3" max="3" width="10.5703125" customWidth="1"/>
    <col min="4" max="4" width="11.85546875" customWidth="1"/>
    <col min="5" max="5" width="13.5703125" customWidth="1"/>
    <col min="6" max="6" width="11.7109375" customWidth="1"/>
  </cols>
  <sheetData>
    <row r="1" spans="1:6" ht="18.75">
      <c r="A1" s="31" t="s">
        <v>68</v>
      </c>
    </row>
    <row r="2" spans="1:6" ht="18.75">
      <c r="A2" s="31"/>
    </row>
    <row r="3" spans="1:6" s="32" customFormat="1">
      <c r="A3" s="26" t="s">
        <v>67</v>
      </c>
    </row>
    <row r="4" spans="1:6" s="32" customFormat="1">
      <c r="A4" s="26"/>
    </row>
    <row r="5" spans="1:6" s="32" customFormat="1">
      <c r="A5" s="2" t="s">
        <v>69</v>
      </c>
      <c r="B5" s="2"/>
      <c r="C5" s="2"/>
      <c r="D5" s="2" t="s">
        <v>70</v>
      </c>
      <c r="E5" s="2"/>
      <c r="F5" s="2"/>
    </row>
    <row r="6" spans="1:6" s="32" customFormat="1">
      <c r="A6" s="2"/>
      <c r="B6" s="2"/>
      <c r="C6" s="2"/>
      <c r="D6" s="2"/>
      <c r="E6" s="2"/>
      <c r="F6" s="2"/>
    </row>
    <row r="7" spans="1:6" s="32" customFormat="1" ht="60">
      <c r="A7" s="36" t="s">
        <v>56</v>
      </c>
      <c r="B7" s="36" t="s">
        <v>57</v>
      </c>
      <c r="C7" s="36" t="s">
        <v>58</v>
      </c>
      <c r="D7" s="36" t="s">
        <v>59</v>
      </c>
      <c r="E7" s="36" t="s">
        <v>60</v>
      </c>
      <c r="F7" s="36" t="s">
        <v>61</v>
      </c>
    </row>
    <row r="8" spans="1:6" s="32" customFormat="1">
      <c r="A8" s="37"/>
      <c r="B8" s="37"/>
      <c r="C8" s="37"/>
      <c r="D8" s="37">
        <f>SUM(B8:C8)</f>
        <v>0</v>
      </c>
      <c r="E8" s="37"/>
      <c r="F8" s="37">
        <f>SUM(D8-E8)</f>
        <v>0</v>
      </c>
    </row>
    <row r="9" spans="1:6" s="32" customFormat="1">
      <c r="A9" s="37"/>
      <c r="B9" s="37"/>
      <c r="C9" s="37"/>
      <c r="D9" s="37">
        <f t="shared" ref="D9:D20" si="0">SUM(B9:C9)</f>
        <v>0</v>
      </c>
      <c r="E9" s="37"/>
      <c r="F9" s="37">
        <f t="shared" ref="F9:F20" si="1">SUM(D9-E9)</f>
        <v>0</v>
      </c>
    </row>
    <row r="10" spans="1:6" s="32" customFormat="1">
      <c r="A10" s="37"/>
      <c r="B10" s="37"/>
      <c r="C10" s="37"/>
      <c r="D10" s="37">
        <f t="shared" si="0"/>
        <v>0</v>
      </c>
      <c r="E10" s="37"/>
      <c r="F10" s="37">
        <f t="shared" si="1"/>
        <v>0</v>
      </c>
    </row>
    <row r="11" spans="1:6" s="32" customFormat="1">
      <c r="A11" s="37"/>
      <c r="B11" s="37"/>
      <c r="C11" s="37"/>
      <c r="D11" s="37">
        <f t="shared" si="0"/>
        <v>0</v>
      </c>
      <c r="E11" s="37"/>
      <c r="F11" s="37">
        <f t="shared" si="1"/>
        <v>0</v>
      </c>
    </row>
    <row r="12" spans="1:6" s="32" customFormat="1">
      <c r="A12" s="37"/>
      <c r="B12" s="37"/>
      <c r="C12" s="37"/>
      <c r="D12" s="37">
        <f t="shared" si="0"/>
        <v>0</v>
      </c>
      <c r="E12" s="37"/>
      <c r="F12" s="37">
        <f t="shared" si="1"/>
        <v>0</v>
      </c>
    </row>
    <row r="13" spans="1:6" s="32" customFormat="1">
      <c r="A13" s="37"/>
      <c r="B13" s="37"/>
      <c r="C13" s="37"/>
      <c r="D13" s="37">
        <f t="shared" si="0"/>
        <v>0</v>
      </c>
      <c r="E13" s="37"/>
      <c r="F13" s="37">
        <f t="shared" si="1"/>
        <v>0</v>
      </c>
    </row>
    <row r="14" spans="1:6" s="32" customFormat="1">
      <c r="A14" s="37"/>
      <c r="B14" s="37"/>
      <c r="C14" s="37"/>
      <c r="D14" s="37">
        <f t="shared" si="0"/>
        <v>0</v>
      </c>
      <c r="E14" s="37"/>
      <c r="F14" s="37">
        <f t="shared" si="1"/>
        <v>0</v>
      </c>
    </row>
    <row r="15" spans="1:6" s="32" customFormat="1">
      <c r="A15" s="37"/>
      <c r="B15" s="37"/>
      <c r="C15" s="37"/>
      <c r="D15" s="37">
        <f t="shared" si="0"/>
        <v>0</v>
      </c>
      <c r="E15" s="37"/>
      <c r="F15" s="37">
        <f t="shared" si="1"/>
        <v>0</v>
      </c>
    </row>
    <row r="16" spans="1:6" s="32" customFormat="1">
      <c r="A16" s="37"/>
      <c r="B16" s="37"/>
      <c r="C16" s="37"/>
      <c r="D16" s="37">
        <f t="shared" si="0"/>
        <v>0</v>
      </c>
      <c r="E16" s="37"/>
      <c r="F16" s="37">
        <f t="shared" si="1"/>
        <v>0</v>
      </c>
    </row>
    <row r="17" spans="1:6" s="32" customFormat="1">
      <c r="A17" s="37"/>
      <c r="B17" s="37"/>
      <c r="C17" s="37"/>
      <c r="D17" s="37">
        <f t="shared" si="0"/>
        <v>0</v>
      </c>
      <c r="E17" s="37"/>
      <c r="F17" s="37">
        <f t="shared" si="1"/>
        <v>0</v>
      </c>
    </row>
    <row r="18" spans="1:6" s="32" customFormat="1">
      <c r="A18" s="37"/>
      <c r="B18" s="37"/>
      <c r="C18" s="37"/>
      <c r="D18" s="37">
        <f t="shared" si="0"/>
        <v>0</v>
      </c>
      <c r="E18" s="37"/>
      <c r="F18" s="37">
        <f t="shared" si="1"/>
        <v>0</v>
      </c>
    </row>
    <row r="19" spans="1:6" s="32" customFormat="1">
      <c r="A19" s="37"/>
      <c r="B19" s="37"/>
      <c r="C19" s="37"/>
      <c r="D19" s="37">
        <f t="shared" si="0"/>
        <v>0</v>
      </c>
      <c r="E19" s="37"/>
      <c r="F19" s="37">
        <f t="shared" si="1"/>
        <v>0</v>
      </c>
    </row>
    <row r="20" spans="1:6" s="32" customFormat="1">
      <c r="A20" s="37"/>
      <c r="B20" s="37"/>
      <c r="C20" s="37"/>
      <c r="D20" s="37">
        <f t="shared" si="0"/>
        <v>0</v>
      </c>
      <c r="E20" s="37"/>
      <c r="F20" s="37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Pricing Worksheet Instructions</vt:lpstr>
      <vt:lpstr>Practice Report Card</vt:lpstr>
      <vt:lpstr>Service Usage Metrics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michelle</cp:lastModifiedBy>
  <dcterms:created xsi:type="dcterms:W3CDTF">2012-03-22T17:23:07Z</dcterms:created>
  <dcterms:modified xsi:type="dcterms:W3CDTF">2012-09-21T15:54:03Z</dcterms:modified>
</cp:coreProperties>
</file>